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driano\Documents\Modifiche volume 3\Appendice vol 3\Oscillazioni torsionali\"/>
    </mc:Choice>
  </mc:AlternateContent>
  <xr:revisionPtr revIDLastSave="0" documentId="13_ncr:1_{60EDCB3B-AAB3-4669-AE3A-623022BBFA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8" i="1"/>
  <c r="C10" i="1" s="1"/>
  <c r="C12" i="1" s="1"/>
  <c r="B8" i="1"/>
  <c r="B10" i="1" s="1"/>
  <c r="B12" i="1" s="1"/>
  <c r="A7" i="1"/>
  <c r="A6" i="1"/>
  <c r="A9" i="1" s="1"/>
  <c r="E4" i="1" l="1"/>
  <c r="D8" i="1"/>
  <c r="E12" i="1" l="1"/>
</calcChain>
</file>

<file path=xl/sharedStrings.xml><?xml version="1.0" encoding="utf-8"?>
<sst xmlns="http://schemas.openxmlformats.org/spreadsheetml/2006/main" count="31" uniqueCount="31">
  <si>
    <t>r vol 1  cm</t>
  </si>
  <si>
    <t>r vol 1   m</t>
  </si>
  <si>
    <t>G  N/mm^2</t>
  </si>
  <si>
    <t>w l  =  w e</t>
  </si>
  <si>
    <t>d  albero  mm</t>
  </si>
  <si>
    <t>d albero    m</t>
  </si>
  <si>
    <t>I p  albero  m^4</t>
  </si>
  <si>
    <t>albero</t>
  </si>
  <si>
    <t>volano 1</t>
  </si>
  <si>
    <t>volano 2</t>
  </si>
  <si>
    <t>ESERCIZIO PROPOSTO N.2</t>
  </si>
  <si>
    <t>J1    kg* m^2</t>
  </si>
  <si>
    <t>omega 0     rad/s</t>
  </si>
  <si>
    <t>Mt1 max        Nm</t>
  </si>
  <si>
    <t>Mt2  max       Nm</t>
  </si>
  <si>
    <t>M t  max        Nm</t>
  </si>
  <si>
    <t>LEGENDA</t>
  </si>
  <si>
    <t>COLORE GIALLO: DATI DEL PROBLEMA</t>
  </si>
  <si>
    <t>COLORE VERDE: RISULTATI INTERMEDI</t>
  </si>
  <si>
    <t>COLORE AZZURRO: RISULTATI FINALI</t>
  </si>
  <si>
    <t xml:space="preserve"> Oscillazioni torsionali</t>
  </si>
  <si>
    <t xml:space="preserve">massa  m 1         kg </t>
  </si>
  <si>
    <t>D volano 1     cm</t>
  </si>
  <si>
    <t>massa    m 2     kg</t>
  </si>
  <si>
    <t>D volano 2       cm</t>
  </si>
  <si>
    <t>r  vol 2               cm</t>
  </si>
  <si>
    <t>r  vol 2                m</t>
  </si>
  <si>
    <t>J 2            kg* m^2</t>
  </si>
  <si>
    <t>G                Pa</t>
  </si>
  <si>
    <t>l alb           m</t>
  </si>
  <si>
    <t>kr                   N*m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</si>
</sst>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2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0" xfId="0" applyFill="1"/>
    <xf numFmtId="0" fontId="0" fillId="5" borderId="2" xfId="0" applyFill="1" applyBorder="1"/>
    <xf numFmtId="0" fontId="0" fillId="5" borderId="3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5" xfId="0" applyFill="1" applyBorder="1"/>
    <xf numFmtId="0" fontId="0" fillId="3" borderId="8" xfId="0" applyFill="1" applyBorder="1"/>
    <xf numFmtId="0" fontId="0" fillId="3" borderId="0" xfId="0" applyFill="1"/>
    <xf numFmtId="0" fontId="0" fillId="3" borderId="9" xfId="0" applyFill="1" applyBorder="1"/>
    <xf numFmtId="0" fontId="0" fillId="4" borderId="8" xfId="0" applyFill="1" applyBorder="1"/>
    <xf numFmtId="0" fontId="0" fillId="4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4" xfId="0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4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selection activeCell="F5" sqref="F5"/>
    </sheetView>
  </sheetViews>
  <sheetFormatPr defaultRowHeight="15" x14ac:dyDescent="0.25"/>
  <cols>
    <col min="1" max="1" width="29.5703125" customWidth="1"/>
    <col min="2" max="2" width="16.140625" customWidth="1"/>
    <col min="3" max="3" width="15.5703125" customWidth="1"/>
    <col min="4" max="4" width="11.28515625" customWidth="1"/>
    <col min="5" max="5" width="15.140625" customWidth="1"/>
  </cols>
  <sheetData>
    <row r="1" spans="1:11" x14ac:dyDescent="0.25">
      <c r="A1" s="22" t="s">
        <v>10</v>
      </c>
      <c r="B1" s="23" t="s">
        <v>20</v>
      </c>
      <c r="C1" s="24"/>
    </row>
    <row r="2" spans="1:11" x14ac:dyDescent="0.25">
      <c r="A2" s="3" t="s">
        <v>7</v>
      </c>
      <c r="B2" s="3" t="s">
        <v>8</v>
      </c>
      <c r="C2" s="3" t="s">
        <v>9</v>
      </c>
    </row>
    <row r="3" spans="1:11" x14ac:dyDescent="0.25">
      <c r="A3" s="1" t="s">
        <v>4</v>
      </c>
      <c r="B3" s="1" t="s">
        <v>21</v>
      </c>
      <c r="C3" s="1" t="s">
        <v>23</v>
      </c>
      <c r="D3" s="1" t="s">
        <v>2</v>
      </c>
      <c r="E3" s="4" t="s">
        <v>30</v>
      </c>
      <c r="H3" s="11" t="s">
        <v>16</v>
      </c>
      <c r="I3" s="12"/>
      <c r="J3" s="12"/>
      <c r="K3" s="13"/>
    </row>
    <row r="4" spans="1:11" x14ac:dyDescent="0.25">
      <c r="A4" s="2">
        <v>90</v>
      </c>
      <c r="B4" s="2">
        <v>40</v>
      </c>
      <c r="C4" s="2">
        <v>30</v>
      </c>
      <c r="D4" s="2">
        <v>81500</v>
      </c>
      <c r="E4" s="5">
        <f>D6*A9/D10</f>
        <v>349974.40335760714</v>
      </c>
      <c r="H4" s="14" t="s">
        <v>17</v>
      </c>
      <c r="I4" s="15"/>
      <c r="J4" s="15"/>
      <c r="K4" s="16"/>
    </row>
    <row r="5" spans="1:11" x14ac:dyDescent="0.25">
      <c r="A5" s="4" t="s">
        <v>5</v>
      </c>
      <c r="B5" s="1" t="s">
        <v>22</v>
      </c>
      <c r="C5" s="1" t="s">
        <v>24</v>
      </c>
      <c r="D5" s="4" t="s">
        <v>28</v>
      </c>
      <c r="E5" s="1" t="s">
        <v>12</v>
      </c>
      <c r="H5" s="17" t="s">
        <v>18</v>
      </c>
      <c r="I5" s="8"/>
      <c r="J5" s="8"/>
      <c r="K5" s="18"/>
    </row>
    <row r="6" spans="1:11" x14ac:dyDescent="0.25">
      <c r="A6" s="5">
        <f>A4/1000</f>
        <v>0.09</v>
      </c>
      <c r="B6" s="2">
        <v>50</v>
      </c>
      <c r="C6" s="2">
        <v>40</v>
      </c>
      <c r="D6" s="5">
        <f>D4*POWER(10,6)</f>
        <v>81500000000</v>
      </c>
      <c r="E6" s="2">
        <v>620</v>
      </c>
      <c r="H6" s="19" t="s">
        <v>19</v>
      </c>
      <c r="I6" s="20"/>
      <c r="J6" s="20"/>
      <c r="K6" s="21"/>
    </row>
    <row r="7" spans="1:11" x14ac:dyDescent="0.25">
      <c r="A7" s="25">
        <f>PI()</f>
        <v>3.1415926535897931</v>
      </c>
      <c r="B7" s="4" t="s">
        <v>0</v>
      </c>
      <c r="C7" s="4" t="s">
        <v>25</v>
      </c>
      <c r="D7" s="9" t="s">
        <v>3</v>
      </c>
      <c r="E7" s="1" t="s">
        <v>13</v>
      </c>
    </row>
    <row r="8" spans="1:11" x14ac:dyDescent="0.25">
      <c r="A8" s="4" t="s">
        <v>6</v>
      </c>
      <c r="B8" s="6">
        <f>B6/2</f>
        <v>25</v>
      </c>
      <c r="C8" s="5">
        <f>C6/2</f>
        <v>20</v>
      </c>
      <c r="D8" s="10">
        <f>SQRT(D6*A9/D10*(1/B12+1/C12))</f>
        <v>929.12334754259848</v>
      </c>
      <c r="E8" s="2">
        <v>1000</v>
      </c>
    </row>
    <row r="9" spans="1:11" x14ac:dyDescent="0.25">
      <c r="A9" s="5">
        <f>A7*POWER(A6,4)/32</f>
        <v>6.4412466875633217E-6</v>
      </c>
      <c r="B9" s="7" t="s">
        <v>1</v>
      </c>
      <c r="C9" s="8" t="s">
        <v>26</v>
      </c>
      <c r="D9" s="1" t="s">
        <v>29</v>
      </c>
      <c r="E9" s="1" t="s">
        <v>14</v>
      </c>
    </row>
    <row r="10" spans="1:11" x14ac:dyDescent="0.25">
      <c r="B10" s="5">
        <f>B8/100</f>
        <v>0.25</v>
      </c>
      <c r="C10" s="8">
        <f>C8/100</f>
        <v>0.2</v>
      </c>
      <c r="D10" s="2">
        <v>1.5</v>
      </c>
      <c r="E10" s="2">
        <v>1200</v>
      </c>
    </row>
    <row r="11" spans="1:11" x14ac:dyDescent="0.25">
      <c r="B11" s="4" t="s">
        <v>11</v>
      </c>
      <c r="C11" s="4" t="s">
        <v>27</v>
      </c>
      <c r="E11" s="9" t="s">
        <v>15</v>
      </c>
    </row>
    <row r="12" spans="1:11" x14ac:dyDescent="0.25">
      <c r="B12" s="5">
        <f>B4*POWER(B10,2)/2</f>
        <v>1.25</v>
      </c>
      <c r="C12" s="5">
        <f>C4*POWER(C10,2)/2</f>
        <v>0.60000000000000009</v>
      </c>
      <c r="E12" s="10">
        <f>E4*(E8/B12-E10/C12)/(POWER(E6,2) -POWER(D8,2))</f>
        <v>877.00025697791079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Adriano</cp:lastModifiedBy>
  <dcterms:created xsi:type="dcterms:W3CDTF">2015-06-05T18:19:34Z</dcterms:created>
  <dcterms:modified xsi:type="dcterms:W3CDTF">2023-01-24T08:52:48Z</dcterms:modified>
</cp:coreProperties>
</file>