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Adriano\Documents\Modifiche volume 3\Appendice vol 3\Oscillazioni torsionali\"/>
    </mc:Choice>
  </mc:AlternateContent>
  <xr:revisionPtr revIDLastSave="0" documentId="13_ncr:1_{1B5CE9FC-D78D-4DCA-8387-171B9936253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6" i="1"/>
  <c r="B14" i="1"/>
  <c r="B20" i="1" s="1"/>
  <c r="B10" i="1"/>
  <c r="B6" i="1"/>
  <c r="A17" i="1"/>
  <c r="C8" i="1" s="1"/>
  <c r="C10" i="1" s="1"/>
  <c r="A12" i="1"/>
  <c r="A6" i="1"/>
  <c r="B18" i="1" l="1"/>
  <c r="B22" i="1" s="1"/>
  <c r="A16" i="1"/>
  <c r="A8" i="1"/>
  <c r="A19" i="1" s="1"/>
  <c r="D3" i="1" l="1"/>
  <c r="D11" i="1" s="1"/>
</calcChain>
</file>

<file path=xl/sharedStrings.xml><?xml version="1.0" encoding="utf-8"?>
<sst xmlns="http://schemas.openxmlformats.org/spreadsheetml/2006/main" count="36" uniqueCount="36">
  <si>
    <t>d albero mm</t>
  </si>
  <si>
    <t>lunghezza  albero   l  m</t>
  </si>
  <si>
    <t>G                           N/mm^2</t>
  </si>
  <si>
    <t>G                               Pa</t>
  </si>
  <si>
    <t>n                           giri/min</t>
  </si>
  <si>
    <t>albero</t>
  </si>
  <si>
    <t>volano 1</t>
  </si>
  <si>
    <t>volano  2</t>
  </si>
  <si>
    <t>b               cm</t>
  </si>
  <si>
    <t>b                 m</t>
  </si>
  <si>
    <t>s                cm</t>
  </si>
  <si>
    <t>s                  m</t>
  </si>
  <si>
    <t>dm2         cm</t>
  </si>
  <si>
    <t>dm2           m</t>
  </si>
  <si>
    <t>r m 2         m</t>
  </si>
  <si>
    <t>ro    acciaio     kg/m^3</t>
  </si>
  <si>
    <t>s                                    m</t>
  </si>
  <si>
    <t>s                                 mm</t>
  </si>
  <si>
    <t>r1                                  m</t>
  </si>
  <si>
    <t>d1                                  m</t>
  </si>
  <si>
    <t>d1                                cm</t>
  </si>
  <si>
    <t>ro  ghisa    kg/m^3</t>
  </si>
  <si>
    <t xml:space="preserve"> d albero    m</t>
  </si>
  <si>
    <t>Ip         mm^4</t>
  </si>
  <si>
    <t>LEGENDA</t>
  </si>
  <si>
    <t>COLORE GIALLO: DATI DEL PROBLEMA</t>
  </si>
  <si>
    <t>COLORE VERDE: RISULTATI INTERMEDI</t>
  </si>
  <si>
    <t>COLORE AZZURRO: RISULTATI FINALI</t>
  </si>
  <si>
    <t>J  1                     kg*m^2</t>
  </si>
  <si>
    <t>J 2                kg*m^2</t>
  </si>
  <si>
    <t>ESERCIZIO PROPOSTO N.1</t>
  </si>
  <si>
    <t>Ip            m^4</t>
  </si>
  <si>
    <t xml:space="preserve"> Oscillazioni torsionali</t>
  </si>
  <si>
    <t>omega  l                  rad/s</t>
  </si>
  <si>
    <t>massa  m 1                              kg</t>
  </si>
  <si>
    <t>massa  m2           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</si>
</sst>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2" xfId="0" applyFill="1" applyBorder="1"/>
    <xf numFmtId="0" fontId="0" fillId="2" borderId="3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2" xfId="0" applyFill="1" applyBorder="1"/>
    <xf numFmtId="0" fontId="0" fillId="4" borderId="3" xfId="0" applyFill="1" applyBorder="1"/>
    <xf numFmtId="0" fontId="0" fillId="2" borderId="5" xfId="0" applyFill="1" applyBorder="1"/>
    <xf numFmtId="0" fontId="0" fillId="3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2" borderId="0" xfId="0" applyFill="1"/>
    <xf numFmtId="0" fontId="0" fillId="2" borderId="9" xfId="0" applyFill="1" applyBorder="1"/>
    <xf numFmtId="0" fontId="0" fillId="3" borderId="0" xfId="0" applyFill="1"/>
    <xf numFmtId="0" fontId="0" fillId="3" borderId="9" xfId="0" applyFill="1" applyBorder="1"/>
    <xf numFmtId="0" fontId="0" fillId="4" borderId="4" xfId="0" applyFill="1" applyBorder="1"/>
    <xf numFmtId="0" fontId="0" fillId="4" borderId="10" xfId="0" applyFill="1" applyBorder="1"/>
    <xf numFmtId="0" fontId="0" fillId="4" borderId="11" xfId="0" applyFill="1" applyBorder="1"/>
    <xf numFmtId="0" fontId="0" fillId="6" borderId="12" xfId="0" applyFill="1" applyBorder="1"/>
    <xf numFmtId="0" fontId="0" fillId="5" borderId="3" xfId="0" applyFill="1" applyBorder="1" applyAlignment="1">
      <alignment horizontal="center"/>
    </xf>
    <xf numFmtId="0" fontId="1" fillId="6" borderId="13" xfId="0" applyFont="1" applyFill="1" applyBorder="1"/>
    <xf numFmtId="0" fontId="0" fillId="6" borderId="14" xfId="0" applyFill="1" applyBorder="1"/>
    <xf numFmtId="0" fontId="0" fillId="3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>
      <selection activeCell="D15" sqref="D15"/>
    </sheetView>
  </sheetViews>
  <sheetFormatPr defaultRowHeight="15" x14ac:dyDescent="0.25"/>
  <cols>
    <col min="1" max="1" width="21.85546875" customWidth="1"/>
    <col min="2" max="2" width="16.7109375" customWidth="1"/>
    <col min="3" max="3" width="12.140625" customWidth="1"/>
    <col min="4" max="4" width="22" customWidth="1"/>
  </cols>
  <sheetData>
    <row r="1" spans="1:9" x14ac:dyDescent="0.25">
      <c r="A1" s="22" t="s">
        <v>30</v>
      </c>
      <c r="B1" s="23"/>
      <c r="C1" s="23" t="s">
        <v>32</v>
      </c>
      <c r="D1" s="20"/>
    </row>
    <row r="2" spans="1:9" x14ac:dyDescent="0.25">
      <c r="A2" s="21" t="s">
        <v>6</v>
      </c>
      <c r="B2" s="21" t="s">
        <v>7</v>
      </c>
      <c r="C2" s="21" t="s">
        <v>5</v>
      </c>
      <c r="D2" s="6" t="s">
        <v>33</v>
      </c>
    </row>
    <row r="3" spans="1:9" x14ac:dyDescent="0.25">
      <c r="A3" s="1" t="s">
        <v>20</v>
      </c>
      <c r="B3" s="1" t="s">
        <v>8</v>
      </c>
      <c r="C3" s="1" t="s">
        <v>0</v>
      </c>
      <c r="D3" s="7">
        <f>SQRT(D9*C10/D5*(1/A19+1/B22))</f>
        <v>378.44513018320691</v>
      </c>
      <c r="F3" s="10" t="s">
        <v>24</v>
      </c>
      <c r="G3" s="11"/>
      <c r="H3" s="11"/>
      <c r="I3" s="12"/>
    </row>
    <row r="4" spans="1:9" x14ac:dyDescent="0.25">
      <c r="A4" s="2">
        <v>45</v>
      </c>
      <c r="B4" s="2">
        <v>4</v>
      </c>
      <c r="C4" s="2">
        <v>55</v>
      </c>
      <c r="D4" s="1" t="s">
        <v>1</v>
      </c>
      <c r="F4" s="8" t="s">
        <v>25</v>
      </c>
      <c r="G4" s="13"/>
      <c r="H4" s="13"/>
      <c r="I4" s="14"/>
    </row>
    <row r="5" spans="1:9" x14ac:dyDescent="0.25">
      <c r="A5" s="3" t="s">
        <v>19</v>
      </c>
      <c r="B5" s="3" t="s">
        <v>9</v>
      </c>
      <c r="C5" s="3" t="s">
        <v>22</v>
      </c>
      <c r="D5" s="2">
        <v>0.8</v>
      </c>
      <c r="F5" s="9" t="s">
        <v>26</v>
      </c>
      <c r="G5" s="15"/>
      <c r="H5" s="15"/>
      <c r="I5" s="16"/>
    </row>
    <row r="6" spans="1:9" x14ac:dyDescent="0.25">
      <c r="A6" s="4">
        <f xml:space="preserve"> A4/100</f>
        <v>0.45</v>
      </c>
      <c r="B6" s="4">
        <f>B4/100</f>
        <v>0.04</v>
      </c>
      <c r="C6" s="4">
        <f>C4/1000</f>
        <v>5.5E-2</v>
      </c>
      <c r="D6" s="1" t="s">
        <v>2</v>
      </c>
      <c r="F6" s="17" t="s">
        <v>27</v>
      </c>
      <c r="G6" s="18"/>
      <c r="H6" s="18"/>
      <c r="I6" s="19"/>
    </row>
    <row r="7" spans="1:9" x14ac:dyDescent="0.25">
      <c r="A7" s="3" t="s">
        <v>18</v>
      </c>
      <c r="B7" s="1" t="s">
        <v>10</v>
      </c>
      <c r="C7" s="3" t="s">
        <v>23</v>
      </c>
      <c r="D7" s="2">
        <v>81500</v>
      </c>
    </row>
    <row r="8" spans="1:9" x14ac:dyDescent="0.25">
      <c r="A8" s="4">
        <f>A6/2</f>
        <v>0.22500000000000001</v>
      </c>
      <c r="B8" s="2">
        <v>7</v>
      </c>
      <c r="C8" s="4">
        <f>A17/32*C4*C4*C4*C4</f>
        <v>898360.50861734699</v>
      </c>
      <c r="D8" s="3" t="s">
        <v>3</v>
      </c>
    </row>
    <row r="9" spans="1:9" x14ac:dyDescent="0.25">
      <c r="A9" s="1" t="s">
        <v>17</v>
      </c>
      <c r="B9" s="3" t="s">
        <v>11</v>
      </c>
      <c r="C9" s="3" t="s">
        <v>31</v>
      </c>
      <c r="D9" s="4">
        <f>D7*POWER(10,6)</f>
        <v>81500000000</v>
      </c>
    </row>
    <row r="10" spans="1:9" x14ac:dyDescent="0.25">
      <c r="A10" s="2">
        <v>55</v>
      </c>
      <c r="B10" s="4">
        <f>B8/100</f>
        <v>7.0000000000000007E-2</v>
      </c>
      <c r="C10" s="4">
        <f>C8*POWER(10,-12)</f>
        <v>8.9836050861734699E-7</v>
      </c>
      <c r="D10" s="6" t="s">
        <v>4</v>
      </c>
    </row>
    <row r="11" spans="1:9" x14ac:dyDescent="0.25">
      <c r="A11" s="3" t="s">
        <v>16</v>
      </c>
      <c r="B11" s="1" t="s">
        <v>12</v>
      </c>
      <c r="D11" s="7">
        <f>D3*60/2/A17</f>
        <v>3613.8847894627934</v>
      </c>
    </row>
    <row r="12" spans="1:9" x14ac:dyDescent="0.25">
      <c r="A12" s="4">
        <f>A10/1000</f>
        <v>5.5E-2</v>
      </c>
      <c r="B12" s="2">
        <v>40</v>
      </c>
    </row>
    <row r="13" spans="1:9" x14ac:dyDescent="0.25">
      <c r="A13" s="1" t="s">
        <v>15</v>
      </c>
      <c r="B13" s="3" t="s">
        <v>13</v>
      </c>
    </row>
    <row r="14" spans="1:9" x14ac:dyDescent="0.25">
      <c r="A14" s="2">
        <v>7850</v>
      </c>
      <c r="B14" s="4">
        <f>B12/100</f>
        <v>0.4</v>
      </c>
    </row>
    <row r="15" spans="1:9" x14ac:dyDescent="0.25">
      <c r="A15" s="3" t="s">
        <v>34</v>
      </c>
      <c r="B15" s="1" t="s">
        <v>21</v>
      </c>
    </row>
    <row r="16" spans="1:9" x14ac:dyDescent="0.25">
      <c r="A16" s="4">
        <f>A17*A6*A6/4*A12*A14</f>
        <v>68.66687055198679</v>
      </c>
      <c r="B16" s="2">
        <v>7180</v>
      </c>
    </row>
    <row r="17" spans="1:2" x14ac:dyDescent="0.25">
      <c r="A17" s="24">
        <f>PI()</f>
        <v>3.1415926535897931</v>
      </c>
      <c r="B17" s="3" t="s">
        <v>35</v>
      </c>
    </row>
    <row r="18" spans="1:2" x14ac:dyDescent="0.25">
      <c r="A18" s="3" t="s">
        <v>28</v>
      </c>
      <c r="B18" s="4">
        <f>B6*B10*A17*B14*B16</f>
        <v>25.263431483107688</v>
      </c>
    </row>
    <row r="19" spans="1:2" x14ac:dyDescent="0.25">
      <c r="A19" s="5">
        <f>A16*A8*A8/2</f>
        <v>1.7381301608471658</v>
      </c>
      <c r="B19" s="3" t="s">
        <v>14</v>
      </c>
    </row>
    <row r="20" spans="1:2" x14ac:dyDescent="0.25">
      <c r="B20" s="4">
        <f>B14/2</f>
        <v>0.2</v>
      </c>
    </row>
    <row r="21" spans="1:2" x14ac:dyDescent="0.25">
      <c r="B21" s="3" t="s">
        <v>29</v>
      </c>
    </row>
    <row r="22" spans="1:2" x14ac:dyDescent="0.25">
      <c r="B22" s="4">
        <f>B18*B20*B20</f>
        <v>1.0105372593243076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Adriano</cp:lastModifiedBy>
  <dcterms:created xsi:type="dcterms:W3CDTF">2015-06-05T18:19:34Z</dcterms:created>
  <dcterms:modified xsi:type="dcterms:W3CDTF">2023-01-24T08:48:32Z</dcterms:modified>
</cp:coreProperties>
</file>